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9" yWindow="136" windowWidth="8966" windowHeight="9115" tabRatio="845" activeTab="3"/>
  </bookViews>
  <sheets>
    <sheet name="Week 1 Flow &amp; Counts" sheetId="1" r:id="rId1"/>
    <sheet name="Week 2 Flow &amp; Counts" sheetId="2" r:id="rId2"/>
    <sheet name="Week 3 Flow &amp; Counts" sheetId="3" r:id="rId3"/>
    <sheet name="Week 3 Nutrients" sheetId="4" r:id="rId4"/>
    <sheet name="Week 3 YSI" sheetId="5" r:id="rId5"/>
    <sheet name="Week 4 Flow &amp; Counts" sheetId="6" r:id="rId6"/>
  </sheets>
  <definedNames/>
  <calcPr fullCalcOnLoad="1"/>
</workbook>
</file>

<file path=xl/sharedStrings.xml><?xml version="1.0" encoding="utf-8"?>
<sst xmlns="http://schemas.openxmlformats.org/spreadsheetml/2006/main" count="322" uniqueCount="72">
  <si>
    <t>Week #</t>
  </si>
  <si>
    <t>Sample Date</t>
  </si>
  <si>
    <t>Sample Type</t>
  </si>
  <si>
    <t>Sample Location</t>
  </si>
  <si>
    <t>CFS†</t>
  </si>
  <si>
    <t>CFU‡/100 mL</t>
  </si>
  <si>
    <t>CFU/100 mL</t>
  </si>
  <si>
    <t>Week 1</t>
  </si>
  <si>
    <t>grab sample</t>
  </si>
  <si>
    <t>Clear @ 163</t>
  </si>
  <si>
    <t>ND§</t>
  </si>
  <si>
    <t>Gans @ 163</t>
  </si>
  <si>
    <t>ND</t>
  </si>
  <si>
    <t>Devils Icebox Resurgence</t>
  </si>
  <si>
    <t>Bonne Femme @ 63</t>
  </si>
  <si>
    <t>Turkey @ 63</t>
  </si>
  <si>
    <t>Hunters Cave Resurgence</t>
  </si>
  <si>
    <t>Bass above Hunters</t>
  </si>
  <si>
    <t>Bonne Femme @ Nashville Church Rd.</t>
  </si>
  <si>
    <t>Little Bonne Femme @ Woody Proctor Rd.</t>
  </si>
  <si>
    <t>Fox Hollow @ Harold Cunningham Rd.</t>
  </si>
  <si>
    <t>†</t>
  </si>
  <si>
    <t>Cubic Feet/Second</t>
  </si>
  <si>
    <t>% Duplicate Difference</t>
  </si>
  <si>
    <t>‡</t>
  </si>
  <si>
    <t>Colony Forming Unit</t>
  </si>
  <si>
    <t>§</t>
  </si>
  <si>
    <t>Not Determined</t>
  </si>
  <si>
    <t>Week 2</t>
  </si>
  <si>
    <t>Week 3</t>
  </si>
  <si>
    <t>Week 4</t>
  </si>
  <si>
    <t>Lab Tracking #</t>
  </si>
  <si>
    <t>Lab Sample #</t>
  </si>
  <si>
    <t xml:space="preserve"> Total Phosphorus</t>
  </si>
  <si>
    <t xml:space="preserve"> Dissolved Ortho-phosphate-P</t>
  </si>
  <si>
    <t xml:space="preserve"> Total Nitrogen</t>
  </si>
  <si>
    <t>Dissolved Ammonia-N</t>
  </si>
  <si>
    <t>Dissolved Nitrite- + Nitrate-N</t>
  </si>
  <si>
    <t>mg/L</t>
  </si>
  <si>
    <r>
      <t>LOD</t>
    </r>
    <r>
      <rPr>
        <b/>
        <sz val="10"/>
        <rFont val="WP TypographicSymbols"/>
        <family val="0"/>
      </rPr>
      <t>H</t>
    </r>
  </si>
  <si>
    <t xml:space="preserve">Temperature </t>
  </si>
  <si>
    <t>pH</t>
  </si>
  <si>
    <t>Specific Conductance</t>
  </si>
  <si>
    <t>Dissolved Oxygen</t>
  </si>
  <si>
    <t>Turbidity</t>
  </si>
  <si>
    <t>(oC)</t>
  </si>
  <si>
    <r>
      <t xml:space="preserve"> (</t>
    </r>
    <r>
      <rPr>
        <sz val="10"/>
        <rFont val="Arial"/>
        <family val="2"/>
      </rPr>
      <t>µ</t>
    </r>
    <r>
      <rPr>
        <sz val="10"/>
        <rFont val="Arial"/>
        <family val="0"/>
      </rPr>
      <t>S/cm)</t>
    </r>
  </si>
  <si>
    <t>(mg/L)</t>
  </si>
  <si>
    <t>% Saturation</t>
  </si>
  <si>
    <t>(NTU)</t>
  </si>
  <si>
    <r>
      <t>Procedure:</t>
    </r>
    <r>
      <rPr>
        <sz val="10"/>
        <rFont val="Arial"/>
        <family val="0"/>
      </rPr>
      <t xml:space="preserve"> YSI probe placed in water column for at least 5 minutes before data collection;</t>
    </r>
  </si>
  <si>
    <t>Average of last 2 minutes of data are reported.</t>
  </si>
  <si>
    <t>&lt;0.005</t>
  </si>
  <si>
    <t>Discharge</t>
  </si>
  <si>
    <t>&lt;0.100</t>
  </si>
  <si>
    <t>&lt;0.020</t>
  </si>
  <si>
    <t>Fecal coliform</t>
  </si>
  <si>
    <t>E. coli</t>
  </si>
  <si>
    <t>Data collected for 5 minutes with 10 readings collected per minute (one every 6 seconds)</t>
  </si>
  <si>
    <t>Not Determined; Icy conditions prohibited flow measurements</t>
  </si>
  <si>
    <t>Duplicate</t>
  </si>
  <si>
    <t>TNTC</t>
  </si>
  <si>
    <t>Dup</t>
  </si>
  <si>
    <t>TNTC = Too Numerous to Count</t>
  </si>
  <si>
    <t>Boone Femme @ 63</t>
  </si>
  <si>
    <t xml:space="preserve"> --</t>
  </si>
  <si>
    <t>QA/QC</t>
  </si>
  <si>
    <t>Limit of Detection</t>
  </si>
  <si>
    <t xml:space="preserve">Significant N detected in Field Blank; Total N data corrected by subtracting determined value from the blank value </t>
  </si>
  <si>
    <t>Note all data was collected on 3/06/2007</t>
  </si>
  <si>
    <t>Field Blank‡</t>
  </si>
  <si>
    <t>Duplicate‡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</si>
</sst>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WP TypographicSymbols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2" fontId="0" fillId="0" borderId="5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 horizontal="left" wrapText="1"/>
    </xf>
    <xf numFmtId="2" fontId="0" fillId="0" borderId="2" xfId="0" applyNumberFormat="1" applyFont="1" applyBorder="1" applyAlignment="1">
      <alignment horizontal="right" wrapText="1"/>
    </xf>
    <xf numFmtId="2" fontId="0" fillId="0" borderId="2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right"/>
    </xf>
    <xf numFmtId="164" fontId="0" fillId="0" borderId="5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0" fillId="2" borderId="5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166" fontId="0" fillId="0" borderId="7" xfId="0" applyNumberForma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right" vertical="top" wrapText="1"/>
    </xf>
    <xf numFmtId="2" fontId="0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right"/>
    </xf>
    <xf numFmtId="0" fontId="0" fillId="0" borderId="5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2" borderId="5" xfId="0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6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65" fontId="0" fillId="2" borderId="5" xfId="0" applyNumberFormat="1" applyFont="1" applyFill="1" applyBorder="1" applyAlignment="1">
      <alignment horizontal="center"/>
    </xf>
    <xf numFmtId="165" fontId="0" fillId="3" borderId="5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65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8" sqref="I8"/>
    </sheetView>
  </sheetViews>
  <sheetFormatPr defaultColWidth="9.140625" defaultRowHeight="12.75"/>
  <cols>
    <col min="2" max="2" width="18.00390625" style="0" customWidth="1"/>
    <col min="3" max="3" width="12.28125" style="0" customWidth="1"/>
    <col min="4" max="4" width="19.7109375" style="0" customWidth="1"/>
    <col min="5" max="5" width="14.140625" style="0" customWidth="1"/>
    <col min="6" max="7" width="14.421875" style="0" customWidth="1"/>
  </cols>
  <sheetData>
    <row r="1" spans="1:7" ht="13.5">
      <c r="A1" s="28" t="s">
        <v>0</v>
      </c>
      <c r="B1" s="29" t="s">
        <v>1</v>
      </c>
      <c r="C1" s="28" t="s">
        <v>2</v>
      </c>
      <c r="D1" s="28" t="s">
        <v>3</v>
      </c>
      <c r="E1" s="30" t="s">
        <v>53</v>
      </c>
      <c r="F1" s="28" t="s">
        <v>56</v>
      </c>
      <c r="G1" s="28" t="s">
        <v>57</v>
      </c>
    </row>
    <row r="2" spans="1:7" ht="12.75">
      <c r="A2" s="10"/>
      <c r="B2" s="31"/>
      <c r="C2" s="10"/>
      <c r="D2" s="10"/>
      <c r="E2" s="32" t="s">
        <v>4</v>
      </c>
      <c r="F2" s="11" t="s">
        <v>5</v>
      </c>
      <c r="G2" s="11" t="s">
        <v>6</v>
      </c>
    </row>
    <row r="3" spans="1:7" ht="12.75">
      <c r="A3" s="12" t="s">
        <v>7</v>
      </c>
      <c r="B3" s="33">
        <v>39134</v>
      </c>
      <c r="C3" s="12" t="s">
        <v>8</v>
      </c>
      <c r="D3" s="12" t="s">
        <v>9</v>
      </c>
      <c r="E3" s="34" t="s">
        <v>12</v>
      </c>
      <c r="F3" s="37">
        <v>137.5</v>
      </c>
      <c r="G3" s="35">
        <v>132.5</v>
      </c>
    </row>
    <row r="4" spans="1:7" ht="12.75">
      <c r="A4" s="12" t="s">
        <v>7</v>
      </c>
      <c r="B4" s="33">
        <v>39134</v>
      </c>
      <c r="C4" s="10" t="s">
        <v>8</v>
      </c>
      <c r="D4" s="10" t="s">
        <v>11</v>
      </c>
      <c r="E4" s="36" t="s">
        <v>12</v>
      </c>
      <c r="F4" s="37" t="s">
        <v>61</v>
      </c>
      <c r="G4" s="37">
        <v>830</v>
      </c>
    </row>
    <row r="5" spans="1:7" ht="25.5">
      <c r="A5" s="12" t="s">
        <v>7</v>
      </c>
      <c r="B5" s="33">
        <v>39134</v>
      </c>
      <c r="C5" s="10" t="s">
        <v>8</v>
      </c>
      <c r="D5" s="10" t="s">
        <v>13</v>
      </c>
      <c r="E5" s="34" t="s">
        <v>10</v>
      </c>
      <c r="F5" s="37">
        <v>1086.6666666666667</v>
      </c>
      <c r="G5" s="37">
        <v>496.6666666666667</v>
      </c>
    </row>
    <row r="6" spans="1:7" ht="12.75">
      <c r="A6" s="12" t="s">
        <v>7</v>
      </c>
      <c r="B6" s="33">
        <v>39134</v>
      </c>
      <c r="C6" s="10" t="s">
        <v>8</v>
      </c>
      <c r="D6" s="10" t="s">
        <v>14</v>
      </c>
      <c r="E6" s="36" t="s">
        <v>12</v>
      </c>
      <c r="F6" s="37">
        <v>380</v>
      </c>
      <c r="G6" s="37">
        <v>310</v>
      </c>
    </row>
    <row r="7" spans="1:7" ht="12.75">
      <c r="A7" s="12" t="s">
        <v>7</v>
      </c>
      <c r="B7" s="33">
        <v>39134</v>
      </c>
      <c r="C7" s="12" t="s">
        <v>8</v>
      </c>
      <c r="D7" s="58" t="s">
        <v>15</v>
      </c>
      <c r="E7" s="59" t="s">
        <v>12</v>
      </c>
      <c r="F7" s="45">
        <v>440</v>
      </c>
      <c r="G7" s="45">
        <v>315</v>
      </c>
    </row>
    <row r="8" spans="1:7" ht="25.5">
      <c r="A8" s="12" t="s">
        <v>7</v>
      </c>
      <c r="B8" s="33">
        <v>39134</v>
      </c>
      <c r="C8" s="10" t="s">
        <v>8</v>
      </c>
      <c r="D8" s="10" t="s">
        <v>16</v>
      </c>
      <c r="E8" s="61">
        <v>1.6480266425991736</v>
      </c>
      <c r="F8" s="37">
        <v>270</v>
      </c>
      <c r="G8" s="37">
        <v>205</v>
      </c>
    </row>
    <row r="9" spans="1:7" ht="12.75">
      <c r="A9" s="12" t="s">
        <v>7</v>
      </c>
      <c r="B9" s="33">
        <v>39134</v>
      </c>
      <c r="C9" s="10" t="s">
        <v>8</v>
      </c>
      <c r="D9" s="10" t="s">
        <v>17</v>
      </c>
      <c r="E9" s="36" t="s">
        <v>12</v>
      </c>
      <c r="F9" s="37">
        <v>670</v>
      </c>
      <c r="G9" s="37">
        <v>320</v>
      </c>
    </row>
    <row r="10" spans="1:7" ht="25.5">
      <c r="A10" s="12" t="s">
        <v>7</v>
      </c>
      <c r="B10" s="33">
        <v>39134</v>
      </c>
      <c r="C10" s="10" t="s">
        <v>8</v>
      </c>
      <c r="D10" s="10" t="s">
        <v>18</v>
      </c>
      <c r="E10" s="36" t="s">
        <v>12</v>
      </c>
      <c r="F10" s="37">
        <v>448.33333333333326</v>
      </c>
      <c r="G10" s="37">
        <v>283.33333333333337</v>
      </c>
    </row>
    <row r="11" spans="1:7" ht="25.5">
      <c r="A11" s="12" t="s">
        <v>7</v>
      </c>
      <c r="B11" s="33">
        <v>39134</v>
      </c>
      <c r="C11" s="12" t="s">
        <v>8</v>
      </c>
      <c r="D11" s="12" t="s">
        <v>19</v>
      </c>
      <c r="E11" s="34" t="s">
        <v>12</v>
      </c>
      <c r="F11" s="37">
        <v>1005</v>
      </c>
      <c r="G11" s="35">
        <v>777.5</v>
      </c>
    </row>
    <row r="12" spans="1:7" ht="25.5">
      <c r="A12" s="12" t="s">
        <v>7</v>
      </c>
      <c r="B12" s="33">
        <v>39134</v>
      </c>
      <c r="C12" s="10" t="s">
        <v>8</v>
      </c>
      <c r="D12" s="10" t="s">
        <v>20</v>
      </c>
      <c r="E12" s="36" t="s">
        <v>12</v>
      </c>
      <c r="F12" s="37">
        <v>155</v>
      </c>
      <c r="G12" s="37">
        <v>137.5</v>
      </c>
    </row>
    <row r="13" spans="1:7" ht="18" customHeight="1" thickBot="1">
      <c r="A13" s="38" t="s">
        <v>7</v>
      </c>
      <c r="B13" s="93">
        <v>39134</v>
      </c>
      <c r="C13" s="38" t="s">
        <v>62</v>
      </c>
      <c r="D13" s="64" t="s">
        <v>15</v>
      </c>
      <c r="E13" s="60" t="s">
        <v>12</v>
      </c>
      <c r="F13" s="46">
        <v>490</v>
      </c>
      <c r="G13" s="46">
        <v>326.6666666666667</v>
      </c>
    </row>
    <row r="14" spans="1:7" ht="12.75">
      <c r="A14" s="54" t="s">
        <v>21</v>
      </c>
      <c r="B14" s="39" t="s">
        <v>22</v>
      </c>
      <c r="C14" s="6"/>
      <c r="D14" s="40" t="s">
        <v>23</v>
      </c>
      <c r="E14" s="41"/>
      <c r="F14" s="41">
        <f>(ABS(F7-F13))/(AVERAGE(F7,F13))*100</f>
        <v>10.75268817204301</v>
      </c>
      <c r="G14" s="41">
        <f>(ABS(G7-G13))/(AVERAGE(G7,G13))*100</f>
        <v>3.6363636363636416</v>
      </c>
    </row>
    <row r="15" spans="1:7" ht="12.75">
      <c r="A15" s="42" t="s">
        <v>24</v>
      </c>
      <c r="B15" s="43" t="s">
        <v>25</v>
      </c>
      <c r="C15" s="10"/>
      <c r="D15" s="10"/>
      <c r="E15" s="36"/>
      <c r="F15" s="11"/>
      <c r="G15" s="11"/>
    </row>
    <row r="16" spans="1:7" ht="12.75">
      <c r="A16" s="42" t="s">
        <v>26</v>
      </c>
      <c r="B16" s="43" t="s">
        <v>59</v>
      </c>
      <c r="D16" s="10"/>
      <c r="E16" s="10"/>
      <c r="F16" s="11"/>
      <c r="G16" s="11"/>
    </row>
    <row r="17" ht="12.75">
      <c r="B17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workbookViewId="0" topLeftCell="A1">
      <selection activeCell="D26" sqref="D26"/>
    </sheetView>
  </sheetViews>
  <sheetFormatPr defaultColWidth="9.140625" defaultRowHeight="12.75"/>
  <cols>
    <col min="2" max="2" width="17.57421875" style="0" bestFit="1" customWidth="1"/>
    <col min="3" max="3" width="11.57421875" style="0" customWidth="1"/>
    <col min="4" max="4" width="19.421875" style="0" customWidth="1"/>
    <col min="5" max="5" width="13.57421875" style="0" customWidth="1"/>
    <col min="6" max="6" width="13.421875" style="0" customWidth="1"/>
    <col min="7" max="7" width="14.7109375" style="0" customWidth="1"/>
  </cols>
  <sheetData>
    <row r="1" spans="1:33" ht="27">
      <c r="A1" s="28" t="s">
        <v>0</v>
      </c>
      <c r="B1" s="29" t="s">
        <v>1</v>
      </c>
      <c r="C1" s="28" t="s">
        <v>2</v>
      </c>
      <c r="D1" s="28" t="s">
        <v>3</v>
      </c>
      <c r="E1" s="30" t="s">
        <v>53</v>
      </c>
      <c r="F1" s="28" t="s">
        <v>56</v>
      </c>
      <c r="G1" s="28" t="s">
        <v>57</v>
      </c>
      <c r="H1" s="28"/>
      <c r="J1" s="1"/>
      <c r="K1" s="2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0"/>
      <c r="B2" s="31"/>
      <c r="C2" s="10"/>
      <c r="D2" s="10"/>
      <c r="E2" s="32" t="s">
        <v>4</v>
      </c>
      <c r="F2" s="11" t="s">
        <v>5</v>
      </c>
      <c r="G2" s="11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2" t="s">
        <v>28</v>
      </c>
      <c r="B3" s="33">
        <v>39139</v>
      </c>
      <c r="C3" s="12" t="s">
        <v>8</v>
      </c>
      <c r="D3" s="12" t="s">
        <v>9</v>
      </c>
      <c r="E3" s="34" t="s">
        <v>10</v>
      </c>
      <c r="F3" s="37">
        <v>18.75</v>
      </c>
      <c r="G3" s="35">
        <v>23.75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7.25" customHeight="1">
      <c r="A4" s="12" t="s">
        <v>28</v>
      </c>
      <c r="B4" s="33">
        <v>39139</v>
      </c>
      <c r="C4" s="10" t="s">
        <v>8</v>
      </c>
      <c r="D4" s="10" t="s">
        <v>11</v>
      </c>
      <c r="E4" s="36" t="s">
        <v>12</v>
      </c>
      <c r="F4" s="37">
        <v>2300</v>
      </c>
      <c r="G4" s="37">
        <v>300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5.5">
      <c r="A5" s="12" t="s">
        <v>28</v>
      </c>
      <c r="B5" s="33">
        <v>39139</v>
      </c>
      <c r="C5" s="10" t="s">
        <v>8</v>
      </c>
      <c r="D5" s="10" t="s">
        <v>13</v>
      </c>
      <c r="E5" s="61">
        <v>4.575269352379529</v>
      </c>
      <c r="F5" s="37">
        <v>55</v>
      </c>
      <c r="G5" s="37">
        <v>130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>
      <c r="A6" s="12" t="s">
        <v>28</v>
      </c>
      <c r="B6" s="33">
        <v>39139</v>
      </c>
      <c r="C6" s="10" t="s">
        <v>8</v>
      </c>
      <c r="D6" s="10" t="s">
        <v>14</v>
      </c>
      <c r="E6" s="36" t="s">
        <v>12</v>
      </c>
      <c r="F6" s="37">
        <v>240</v>
      </c>
      <c r="G6" s="37">
        <v>191.66666666666666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 customHeight="1">
      <c r="A7" s="12" t="s">
        <v>28</v>
      </c>
      <c r="B7" s="33">
        <v>39139</v>
      </c>
      <c r="C7" s="12" t="s">
        <v>8</v>
      </c>
      <c r="D7" s="12" t="s">
        <v>15</v>
      </c>
      <c r="E7" s="34" t="s">
        <v>12</v>
      </c>
      <c r="F7" s="37">
        <v>348.3333333333333</v>
      </c>
      <c r="G7" s="37">
        <v>285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5.5">
      <c r="A8" s="12" t="s">
        <v>28</v>
      </c>
      <c r="B8" s="33">
        <v>39139</v>
      </c>
      <c r="C8" s="10" t="s">
        <v>8</v>
      </c>
      <c r="D8" s="10" t="s">
        <v>16</v>
      </c>
      <c r="E8" s="61">
        <v>1.4348617001279127</v>
      </c>
      <c r="F8" s="37">
        <v>31.666666666666664</v>
      </c>
      <c r="G8" s="37">
        <v>21.666666666666668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7.25" customHeight="1">
      <c r="A9" s="12" t="s">
        <v>28</v>
      </c>
      <c r="B9" s="33">
        <v>39139</v>
      </c>
      <c r="C9" s="10" t="s">
        <v>8</v>
      </c>
      <c r="D9" s="10" t="s">
        <v>17</v>
      </c>
      <c r="E9" s="36" t="s">
        <v>12</v>
      </c>
      <c r="F9" s="37">
        <v>207.5</v>
      </c>
      <c r="G9" s="37">
        <v>127.5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5.5">
      <c r="A10" s="12" t="s">
        <v>28</v>
      </c>
      <c r="B10" s="33">
        <v>39139</v>
      </c>
      <c r="C10" s="10" t="s">
        <v>8</v>
      </c>
      <c r="D10" s="10" t="s">
        <v>18</v>
      </c>
      <c r="E10" s="36" t="s">
        <v>12</v>
      </c>
      <c r="F10" s="37">
        <v>145</v>
      </c>
      <c r="G10" s="37">
        <v>133.33333333333331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5.5">
      <c r="A11" s="12" t="s">
        <v>28</v>
      </c>
      <c r="B11" s="33">
        <v>39139</v>
      </c>
      <c r="C11" s="12" t="s">
        <v>8</v>
      </c>
      <c r="D11" s="12" t="s">
        <v>19</v>
      </c>
      <c r="E11" s="34" t="s">
        <v>12</v>
      </c>
      <c r="F11" s="37">
        <v>580</v>
      </c>
      <c r="G11" s="35">
        <v>190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5.5">
      <c r="A12" s="12" t="s">
        <v>28</v>
      </c>
      <c r="B12" s="33">
        <v>39139</v>
      </c>
      <c r="C12" s="10" t="s">
        <v>8</v>
      </c>
      <c r="D12" s="58" t="s">
        <v>20</v>
      </c>
      <c r="E12" s="59" t="s">
        <v>12</v>
      </c>
      <c r="F12" s="45">
        <v>28.75</v>
      </c>
      <c r="G12" s="45">
        <v>36.25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.25" thickBot="1">
      <c r="A13" s="38" t="s">
        <v>28</v>
      </c>
      <c r="B13" s="93">
        <v>39139</v>
      </c>
      <c r="C13" s="38" t="s">
        <v>60</v>
      </c>
      <c r="D13" s="64" t="s">
        <v>20</v>
      </c>
      <c r="E13" s="60" t="s">
        <v>12</v>
      </c>
      <c r="F13" s="46">
        <v>27.5</v>
      </c>
      <c r="G13" s="46">
        <v>35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7.25" customHeight="1">
      <c r="A14" s="54" t="s">
        <v>21</v>
      </c>
      <c r="B14" s="39" t="s">
        <v>22</v>
      </c>
      <c r="C14" s="6"/>
      <c r="D14" s="40" t="s">
        <v>23</v>
      </c>
      <c r="E14" s="41"/>
      <c r="F14" s="41">
        <f>(ABS(F13-F12)/(AVERAGE(F12,F13)))*100</f>
        <v>4.444444444444445</v>
      </c>
      <c r="G14" s="41">
        <f>(ABS(G13-G12)/(AVERAGE(G12,G13)))*100</f>
        <v>3.508771929824561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42" t="s">
        <v>24</v>
      </c>
      <c r="B15" s="43" t="s">
        <v>25</v>
      </c>
      <c r="C15" s="10"/>
      <c r="D15" s="10"/>
      <c r="E15" s="36"/>
      <c r="F15" s="1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42" t="s">
        <v>26</v>
      </c>
      <c r="B16" s="43" t="s">
        <v>27</v>
      </c>
      <c r="C16" s="10"/>
      <c r="D16" s="10"/>
      <c r="E16" s="36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1"/>
      <c r="B18" s="1"/>
      <c r="C18" s="1"/>
      <c r="D18" s="1"/>
      <c r="E18" s="1"/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1"/>
      <c r="B19" s="1"/>
      <c r="C19" s="1"/>
      <c r="D19" s="1"/>
      <c r="E19" s="1"/>
      <c r="F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1"/>
      <c r="C20" s="1"/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"/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1"/>
      <c r="B22" s="1"/>
      <c r="C22" s="1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1"/>
      <c r="B23" s="1"/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1"/>
      <c r="B24" s="1"/>
      <c r="C24" s="1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"/>
      <c r="B25" s="1"/>
      <c r="C25" s="1"/>
      <c r="D25" s="1"/>
      <c r="E25" s="1"/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"/>
      <c r="B26" s="1"/>
      <c r="C26" s="1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"/>
      <c r="B27" s="1"/>
      <c r="C27" s="1"/>
      <c r="D27" s="1"/>
      <c r="E27" s="1"/>
      <c r="F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"/>
      <c r="B28" s="1"/>
      <c r="C28" s="1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"/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20" sqref="D20"/>
    </sheetView>
  </sheetViews>
  <sheetFormatPr defaultColWidth="9.140625" defaultRowHeight="12.75"/>
  <cols>
    <col min="2" max="2" width="12.28125" style="0" customWidth="1"/>
    <col min="3" max="3" width="11.8515625" style="0" customWidth="1"/>
    <col min="4" max="4" width="24.140625" style="0" customWidth="1"/>
    <col min="5" max="5" width="11.57421875" style="0" customWidth="1"/>
    <col min="6" max="6" width="11.7109375" style="0" customWidth="1"/>
    <col min="7" max="7" width="11.8515625" style="0" customWidth="1"/>
  </cols>
  <sheetData>
    <row r="1" spans="1:8" ht="27">
      <c r="A1" s="28" t="s">
        <v>0</v>
      </c>
      <c r="B1" s="29" t="s">
        <v>1</v>
      </c>
      <c r="C1" s="28" t="s">
        <v>2</v>
      </c>
      <c r="D1" s="28" t="s">
        <v>3</v>
      </c>
      <c r="E1" s="30" t="s">
        <v>53</v>
      </c>
      <c r="F1" s="28" t="s">
        <v>56</v>
      </c>
      <c r="G1" s="28" t="s">
        <v>57</v>
      </c>
      <c r="H1" s="44"/>
    </row>
    <row r="2" spans="1:8" ht="12.75">
      <c r="A2" s="10"/>
      <c r="B2" s="31"/>
      <c r="C2" s="10"/>
      <c r="D2" s="10"/>
      <c r="E2" s="32" t="s">
        <v>4</v>
      </c>
      <c r="F2" s="11" t="s">
        <v>5</v>
      </c>
      <c r="G2" s="11" t="s">
        <v>6</v>
      </c>
      <c r="H2" s="44"/>
    </row>
    <row r="3" spans="1:8" ht="12.75">
      <c r="A3" s="12" t="s">
        <v>29</v>
      </c>
      <c r="B3" s="33">
        <v>39147</v>
      </c>
      <c r="C3" s="12" t="s">
        <v>8</v>
      </c>
      <c r="D3" s="12" t="s">
        <v>9</v>
      </c>
      <c r="E3" s="34" t="s">
        <v>10</v>
      </c>
      <c r="F3" s="37">
        <v>0.8333333333333334</v>
      </c>
      <c r="G3" s="35">
        <v>0</v>
      </c>
      <c r="H3" s="44"/>
    </row>
    <row r="4" spans="1:8" ht="12.75">
      <c r="A4" s="12" t="s">
        <v>29</v>
      </c>
      <c r="B4" s="33">
        <v>39147</v>
      </c>
      <c r="C4" s="10" t="s">
        <v>8</v>
      </c>
      <c r="D4" s="10" t="s">
        <v>11</v>
      </c>
      <c r="E4" s="36" t="s">
        <v>12</v>
      </c>
      <c r="F4" s="37">
        <v>0</v>
      </c>
      <c r="G4" s="37">
        <v>0</v>
      </c>
      <c r="H4" s="44"/>
    </row>
    <row r="5" spans="1:8" ht="21.75" customHeight="1">
      <c r="A5" s="12" t="s">
        <v>29</v>
      </c>
      <c r="B5" s="33">
        <v>39147</v>
      </c>
      <c r="C5" s="10" t="s">
        <v>8</v>
      </c>
      <c r="D5" s="10" t="s">
        <v>13</v>
      </c>
      <c r="E5" s="61">
        <v>1.0797751623277094</v>
      </c>
      <c r="F5" s="37">
        <v>3.75</v>
      </c>
      <c r="G5" s="37">
        <v>1.25</v>
      </c>
      <c r="H5" s="44"/>
    </row>
    <row r="6" spans="1:8" ht="12.75">
      <c r="A6" s="12" t="s">
        <v>29</v>
      </c>
      <c r="B6" s="33">
        <v>39147</v>
      </c>
      <c r="C6" s="58" t="s">
        <v>8</v>
      </c>
      <c r="D6" s="58" t="s">
        <v>14</v>
      </c>
      <c r="E6" s="59" t="s">
        <v>12</v>
      </c>
      <c r="F6" s="45">
        <v>22.5</v>
      </c>
      <c r="G6" s="45">
        <v>3.3333333333333335</v>
      </c>
      <c r="H6" s="44"/>
    </row>
    <row r="7" spans="1:8" ht="12.75">
      <c r="A7" s="12" t="s">
        <v>29</v>
      </c>
      <c r="B7" s="33">
        <v>39147</v>
      </c>
      <c r="C7" s="12" t="s">
        <v>8</v>
      </c>
      <c r="D7" s="12" t="s">
        <v>15</v>
      </c>
      <c r="E7" s="34" t="s">
        <v>12</v>
      </c>
      <c r="F7" s="37">
        <v>30</v>
      </c>
      <c r="G7" s="37">
        <v>0</v>
      </c>
      <c r="H7" s="44"/>
    </row>
    <row r="8" spans="1:8" ht="25.5" customHeight="1">
      <c r="A8" s="12" t="s">
        <v>29</v>
      </c>
      <c r="B8" s="33">
        <v>39147</v>
      </c>
      <c r="C8" s="10" t="s">
        <v>8</v>
      </c>
      <c r="D8" s="10" t="s">
        <v>16</v>
      </c>
      <c r="E8" s="61">
        <v>0.6890302283166452</v>
      </c>
      <c r="F8" s="37">
        <v>10</v>
      </c>
      <c r="G8" s="37">
        <v>0</v>
      </c>
      <c r="H8" s="44"/>
    </row>
    <row r="9" spans="1:8" ht="12.75">
      <c r="A9" s="12" t="s">
        <v>29</v>
      </c>
      <c r="B9" s="33">
        <v>39147</v>
      </c>
      <c r="C9" s="10" t="s">
        <v>8</v>
      </c>
      <c r="D9" s="10" t="s">
        <v>17</v>
      </c>
      <c r="E9" s="36" t="s">
        <v>12</v>
      </c>
      <c r="F9" s="37">
        <v>5</v>
      </c>
      <c r="G9" s="37">
        <v>0</v>
      </c>
      <c r="H9" s="44"/>
    </row>
    <row r="10" spans="1:8" ht="25.5">
      <c r="A10" s="12" t="s">
        <v>29</v>
      </c>
      <c r="B10" s="33">
        <v>39147</v>
      </c>
      <c r="C10" s="10" t="s">
        <v>8</v>
      </c>
      <c r="D10" s="10" t="s">
        <v>18</v>
      </c>
      <c r="E10" s="36" t="s">
        <v>12</v>
      </c>
      <c r="F10" s="37">
        <v>9.166666666666666</v>
      </c>
      <c r="G10" s="37">
        <v>0</v>
      </c>
      <c r="H10" s="44"/>
    </row>
    <row r="11" spans="1:8" ht="25.5">
      <c r="A11" s="12" t="s">
        <v>29</v>
      </c>
      <c r="B11" s="33">
        <v>39147</v>
      </c>
      <c r="C11" s="12" t="s">
        <v>8</v>
      </c>
      <c r="D11" s="12" t="s">
        <v>19</v>
      </c>
      <c r="E11" s="34" t="s">
        <v>12</v>
      </c>
      <c r="F11" s="37">
        <v>15</v>
      </c>
      <c r="G11" s="35">
        <v>0</v>
      </c>
      <c r="H11" s="44"/>
    </row>
    <row r="12" spans="1:8" ht="25.5">
      <c r="A12" s="12" t="s">
        <v>29</v>
      </c>
      <c r="B12" s="33">
        <v>39147</v>
      </c>
      <c r="C12" s="10" t="s">
        <v>8</v>
      </c>
      <c r="D12" s="10" t="s">
        <v>20</v>
      </c>
      <c r="E12" s="36" t="s">
        <v>12</v>
      </c>
      <c r="F12" s="37">
        <v>0</v>
      </c>
      <c r="G12" s="37">
        <v>0</v>
      </c>
      <c r="H12" s="44"/>
    </row>
    <row r="13" spans="1:8" ht="15.75" customHeight="1" thickBot="1">
      <c r="A13" s="38" t="s">
        <v>29</v>
      </c>
      <c r="B13" s="93">
        <v>39147</v>
      </c>
      <c r="C13" s="64" t="s">
        <v>62</v>
      </c>
      <c r="D13" s="64" t="s">
        <v>64</v>
      </c>
      <c r="E13" s="60" t="s">
        <v>12</v>
      </c>
      <c r="F13" s="46">
        <v>20</v>
      </c>
      <c r="G13" s="46">
        <v>0</v>
      </c>
      <c r="H13" s="44"/>
    </row>
    <row r="14" spans="1:8" ht="25.5">
      <c r="A14" s="54" t="s">
        <v>21</v>
      </c>
      <c r="B14" s="39" t="s">
        <v>22</v>
      </c>
      <c r="C14" s="6"/>
      <c r="D14" s="40" t="s">
        <v>23</v>
      </c>
      <c r="E14" s="55"/>
      <c r="F14" s="41">
        <f>(ABS(F13-F6)/(AVERAGE(F6,F13)))*100</f>
        <v>11.76470588235294</v>
      </c>
      <c r="G14" s="55" t="s">
        <v>65</v>
      </c>
      <c r="H14" s="44"/>
    </row>
    <row r="15" spans="1:8" ht="12.75">
      <c r="A15" s="42" t="s">
        <v>24</v>
      </c>
      <c r="B15" s="43" t="s">
        <v>25</v>
      </c>
      <c r="C15" s="10"/>
      <c r="D15" s="10"/>
      <c r="E15" s="36"/>
      <c r="F15" s="11"/>
      <c r="G15" s="11"/>
      <c r="H15" s="44"/>
    </row>
    <row r="16" spans="1:8" ht="12.75">
      <c r="A16" s="42" t="s">
        <v>26</v>
      </c>
      <c r="B16" s="43" t="s">
        <v>27</v>
      </c>
      <c r="C16" s="10"/>
      <c r="D16" s="10"/>
      <c r="E16" s="36"/>
      <c r="F16" s="11"/>
      <c r="G16" s="11"/>
      <c r="H16" s="44"/>
    </row>
    <row r="17" spans="1:8" ht="12.75">
      <c r="A17" s="62"/>
      <c r="B17" s="63"/>
      <c r="C17" s="63"/>
      <c r="D17" s="63"/>
      <c r="E17" s="63"/>
      <c r="F17" s="44"/>
      <c r="G17" s="44"/>
      <c r="H17" s="4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13.7109375" style="0" bestFit="1" customWidth="1"/>
    <col min="3" max="3" width="25.421875" style="0" customWidth="1"/>
    <col min="4" max="4" width="14.421875" style="0" customWidth="1"/>
    <col min="5" max="5" width="9.421875" style="0" customWidth="1"/>
    <col min="6" max="6" width="7.421875" style="0" customWidth="1"/>
    <col min="7" max="7" width="12.00390625" style="0" customWidth="1"/>
    <col min="8" max="8" width="15.28125" style="0" customWidth="1"/>
    <col min="10" max="10" width="12.00390625" style="0" customWidth="1"/>
    <col min="11" max="11" width="14.28125" style="0" customWidth="1"/>
  </cols>
  <sheetData>
    <row r="1" spans="1:11" ht="41.25" thickBot="1">
      <c r="A1" s="2" t="s">
        <v>1</v>
      </c>
      <c r="B1" s="3" t="s">
        <v>2</v>
      </c>
      <c r="C1" s="3" t="s">
        <v>3</v>
      </c>
      <c r="D1" s="3" t="s">
        <v>31</v>
      </c>
      <c r="E1" s="3" t="s">
        <v>32</v>
      </c>
      <c r="F1" s="3"/>
      <c r="G1" s="4" t="s">
        <v>33</v>
      </c>
      <c r="H1" s="4" t="s">
        <v>34</v>
      </c>
      <c r="I1" s="4" t="s">
        <v>35</v>
      </c>
      <c r="J1" s="4" t="s">
        <v>36</v>
      </c>
      <c r="K1" s="4" t="s">
        <v>37</v>
      </c>
    </row>
    <row r="2" spans="1:11" ht="13.5" thickBot="1">
      <c r="A2" s="5"/>
      <c r="B2" s="6"/>
      <c r="C2" s="6"/>
      <c r="D2" s="6"/>
      <c r="E2" s="6"/>
      <c r="F2" s="7"/>
      <c r="G2" s="8" t="s">
        <v>38</v>
      </c>
      <c r="H2" s="8" t="s">
        <v>38</v>
      </c>
      <c r="I2" s="8" t="s">
        <v>38</v>
      </c>
      <c r="J2" s="8" t="s">
        <v>38</v>
      </c>
      <c r="K2" s="8" t="s">
        <v>38</v>
      </c>
    </row>
    <row r="3" spans="1:11" ht="13.5">
      <c r="A3" s="5"/>
      <c r="B3" s="6"/>
      <c r="C3" s="6"/>
      <c r="D3" s="6"/>
      <c r="E3" s="6"/>
      <c r="F3" s="56" t="s">
        <v>39</v>
      </c>
      <c r="G3" s="57">
        <v>0.005</v>
      </c>
      <c r="H3" s="57">
        <v>0.005</v>
      </c>
      <c r="I3" s="57">
        <v>0.1</v>
      </c>
      <c r="J3" s="57">
        <v>0.02</v>
      </c>
      <c r="K3" s="57">
        <v>0.1</v>
      </c>
    </row>
    <row r="4" spans="1:12" ht="16.5" customHeight="1">
      <c r="A4" s="9">
        <v>39147</v>
      </c>
      <c r="B4" s="10" t="s">
        <v>8</v>
      </c>
      <c r="C4" s="10" t="s">
        <v>9</v>
      </c>
      <c r="D4" s="11">
        <v>2790</v>
      </c>
      <c r="E4">
        <v>50424</v>
      </c>
      <c r="F4" s="100"/>
      <c r="G4" s="11" t="s">
        <v>52</v>
      </c>
      <c r="H4" s="101">
        <v>0.0146885</v>
      </c>
      <c r="I4" s="102">
        <v>0.40970400000000007</v>
      </c>
      <c r="J4" s="101" t="s">
        <v>55</v>
      </c>
      <c r="K4" s="101">
        <v>0.16237400000000002</v>
      </c>
      <c r="L4" s="71"/>
    </row>
    <row r="5" spans="1:12" ht="20.25" customHeight="1">
      <c r="A5" s="9">
        <v>39147</v>
      </c>
      <c r="B5" s="12" t="s">
        <v>8</v>
      </c>
      <c r="C5" s="12" t="s">
        <v>11</v>
      </c>
      <c r="D5" s="11">
        <v>2790</v>
      </c>
      <c r="E5">
        <v>50425</v>
      </c>
      <c r="F5" s="100"/>
      <c r="G5" s="101">
        <v>0.046281</v>
      </c>
      <c r="H5" s="101">
        <v>0.037621</v>
      </c>
      <c r="I5" s="102">
        <v>0.5196965</v>
      </c>
      <c r="J5" s="101" t="s">
        <v>55</v>
      </c>
      <c r="K5" s="101">
        <v>0.4004065</v>
      </c>
      <c r="L5" s="71"/>
    </row>
    <row r="6" spans="1:12" ht="18" customHeight="1">
      <c r="A6" s="9">
        <v>39147</v>
      </c>
      <c r="B6" s="12" t="s">
        <v>8</v>
      </c>
      <c r="C6" s="12" t="s">
        <v>13</v>
      </c>
      <c r="D6" s="11">
        <v>2790</v>
      </c>
      <c r="E6">
        <v>50426</v>
      </c>
      <c r="F6" s="100"/>
      <c r="G6" s="101">
        <v>0.1271165</v>
      </c>
      <c r="H6" s="101">
        <v>0.092995</v>
      </c>
      <c r="I6" s="102">
        <v>1.40273</v>
      </c>
      <c r="J6" s="101">
        <v>0.0187765</v>
      </c>
      <c r="K6" s="101">
        <v>1.1688640000000001</v>
      </c>
      <c r="L6" s="71"/>
    </row>
    <row r="7" spans="1:12" ht="17.25" customHeight="1">
      <c r="A7" s="9">
        <v>39147</v>
      </c>
      <c r="B7" s="10" t="s">
        <v>8</v>
      </c>
      <c r="C7" s="58" t="s">
        <v>14</v>
      </c>
      <c r="D7" s="69">
        <v>2790</v>
      </c>
      <c r="E7" s="70">
        <v>50427</v>
      </c>
      <c r="F7" s="103"/>
      <c r="G7" s="104">
        <v>0.097914</v>
      </c>
      <c r="H7" s="104">
        <v>0.0583835</v>
      </c>
      <c r="I7" s="104">
        <v>1.0107525000000002</v>
      </c>
      <c r="J7" s="104">
        <v>0.022276999999999998</v>
      </c>
      <c r="K7" s="104">
        <v>0.8718675</v>
      </c>
      <c r="L7" s="71"/>
    </row>
    <row r="8" spans="1:12" ht="20.25" customHeight="1">
      <c r="A8" s="9">
        <v>39147</v>
      </c>
      <c r="B8" s="12" t="s">
        <v>8</v>
      </c>
      <c r="C8" s="12" t="s">
        <v>15</v>
      </c>
      <c r="D8" s="11">
        <v>2790</v>
      </c>
      <c r="E8">
        <v>50428</v>
      </c>
      <c r="F8" s="100"/>
      <c r="G8" s="101">
        <v>0.0819475</v>
      </c>
      <c r="H8" s="101">
        <v>0.050988</v>
      </c>
      <c r="I8" s="102">
        <v>0.8698732499999999</v>
      </c>
      <c r="J8" s="101">
        <v>0.0249025</v>
      </c>
      <c r="K8" s="101">
        <v>0.5136475</v>
      </c>
      <c r="L8" s="71"/>
    </row>
    <row r="9" spans="1:12" ht="17.25" customHeight="1">
      <c r="A9" s="9">
        <v>39147</v>
      </c>
      <c r="B9" s="10" t="s">
        <v>8</v>
      </c>
      <c r="C9" s="10" t="s">
        <v>16</v>
      </c>
      <c r="D9" s="11">
        <v>2790</v>
      </c>
      <c r="E9">
        <v>50429</v>
      </c>
      <c r="F9" s="100"/>
      <c r="G9" s="101">
        <v>0.015144000000000001</v>
      </c>
      <c r="H9" s="101">
        <v>0.024501000000000002</v>
      </c>
      <c r="I9" s="102">
        <v>0.29350600000000004</v>
      </c>
      <c r="J9" s="101">
        <v>0.015524</v>
      </c>
      <c r="K9" s="101">
        <v>0.2588565</v>
      </c>
      <c r="L9" s="71"/>
    </row>
    <row r="10" spans="1:12" ht="18.75" customHeight="1">
      <c r="A10" s="9">
        <v>39147</v>
      </c>
      <c r="B10" s="10" t="s">
        <v>8</v>
      </c>
      <c r="C10" s="10" t="s">
        <v>17</v>
      </c>
      <c r="D10" s="11">
        <v>2790</v>
      </c>
      <c r="E10">
        <v>50430</v>
      </c>
      <c r="F10" s="100"/>
      <c r="G10" s="101">
        <v>0.023129499999999997</v>
      </c>
      <c r="H10" s="101">
        <v>0.027487499999999998</v>
      </c>
      <c r="I10" s="102">
        <v>0.19816199999999995</v>
      </c>
      <c r="J10" s="101">
        <v>0.014593499999999999</v>
      </c>
      <c r="K10" s="101">
        <v>0.223148</v>
      </c>
      <c r="L10" s="71"/>
    </row>
    <row r="11" spans="1:12" ht="25.5">
      <c r="A11" s="9">
        <v>39147</v>
      </c>
      <c r="B11" s="10" t="s">
        <v>8</v>
      </c>
      <c r="C11" s="10" t="s">
        <v>18</v>
      </c>
      <c r="D11" s="11">
        <v>2790</v>
      </c>
      <c r="E11">
        <v>50431</v>
      </c>
      <c r="F11" s="100"/>
      <c r="G11" s="101">
        <v>0.0327375</v>
      </c>
      <c r="H11" s="101">
        <v>0.033129000000000006</v>
      </c>
      <c r="I11" s="102">
        <v>0.3994772499999999</v>
      </c>
      <c r="J11" s="101">
        <v>0.020403499999999998</v>
      </c>
      <c r="K11" s="101">
        <v>0.50251</v>
      </c>
      <c r="L11" s="71"/>
    </row>
    <row r="12" spans="1:12" ht="25.5">
      <c r="A12" s="9">
        <v>39147</v>
      </c>
      <c r="B12" s="12" t="s">
        <v>8</v>
      </c>
      <c r="C12" s="10" t="s">
        <v>19</v>
      </c>
      <c r="D12" s="11">
        <v>2790</v>
      </c>
      <c r="E12">
        <v>50432</v>
      </c>
      <c r="F12" s="100"/>
      <c r="G12" s="101">
        <v>0.0731465</v>
      </c>
      <c r="H12" s="101">
        <v>0.025015000000000003</v>
      </c>
      <c r="I12" s="102">
        <v>0.642598</v>
      </c>
      <c r="J12" s="101">
        <v>0.0337555</v>
      </c>
      <c r="K12" s="101">
        <v>0.6621680000000001</v>
      </c>
      <c r="L12" s="71"/>
    </row>
    <row r="13" spans="1:12" ht="25.5">
      <c r="A13" s="9">
        <v>39147</v>
      </c>
      <c r="B13" s="12" t="s">
        <v>8</v>
      </c>
      <c r="C13" s="10" t="s">
        <v>20</v>
      </c>
      <c r="D13" s="11">
        <v>2790</v>
      </c>
      <c r="E13">
        <v>50433</v>
      </c>
      <c r="F13" s="100"/>
      <c r="G13" s="101">
        <v>0.010857499999999999</v>
      </c>
      <c r="H13" s="101">
        <v>0.029991</v>
      </c>
      <c r="I13" s="102">
        <v>0.5029375000000003</v>
      </c>
      <c r="J13" s="101">
        <v>0.017451</v>
      </c>
      <c r="K13" s="101">
        <v>0.48560349999999997</v>
      </c>
      <c r="L13" s="71"/>
    </row>
    <row r="14" spans="1:11" ht="15.75" customHeight="1">
      <c r="A14" s="94">
        <v>39147</v>
      </c>
      <c r="B14" s="95" t="s">
        <v>70</v>
      </c>
      <c r="C14" s="112" t="s">
        <v>66</v>
      </c>
      <c r="D14" s="96">
        <v>2790</v>
      </c>
      <c r="E14">
        <v>94636</v>
      </c>
      <c r="F14" s="100"/>
      <c r="G14" s="11" t="s">
        <v>52</v>
      </c>
      <c r="H14" s="101">
        <v>0.004611499999999999</v>
      </c>
      <c r="I14" s="105">
        <v>0.94393675</v>
      </c>
      <c r="J14" s="101" t="s">
        <v>55</v>
      </c>
      <c r="K14" s="101" t="s">
        <v>54</v>
      </c>
    </row>
    <row r="15" spans="1:12" ht="18" customHeight="1" thickBot="1">
      <c r="A15" s="97">
        <v>39147</v>
      </c>
      <c r="B15" s="38" t="s">
        <v>71</v>
      </c>
      <c r="C15" s="64" t="s">
        <v>14</v>
      </c>
      <c r="D15" s="98">
        <v>2790</v>
      </c>
      <c r="E15" s="99">
        <v>94637</v>
      </c>
      <c r="F15" s="106"/>
      <c r="G15" s="107">
        <v>0.1047145</v>
      </c>
      <c r="H15" s="107">
        <v>0.0553015</v>
      </c>
      <c r="I15" s="107">
        <v>1.1039102500000002</v>
      </c>
      <c r="J15" s="107" t="s">
        <v>55</v>
      </c>
      <c r="K15" s="107">
        <v>0.8376509999999999</v>
      </c>
      <c r="L15" s="71"/>
    </row>
    <row r="16" spans="1:11" ht="12.75">
      <c r="A16" s="65" t="s">
        <v>21</v>
      </c>
      <c r="B16" s="66" t="s">
        <v>67</v>
      </c>
      <c r="C16" s="6"/>
      <c r="D16" s="6"/>
      <c r="E16" s="14"/>
      <c r="F16" s="67" t="s">
        <v>23</v>
      </c>
      <c r="G16" s="41">
        <f>(ABS(G15-G7)/(AVERAGE(G7,G15)))*100</f>
        <v>6.712283810026726</v>
      </c>
      <c r="H16" s="41">
        <f>(ABS(H15-H7)/(AVERAGE(H7,H15)))*100</f>
        <v>5.421999384263525</v>
      </c>
      <c r="I16" s="41">
        <f>(ABS(I15-I7)/(AVERAGE(I7,I15)))*100</f>
        <v>8.81064841190398</v>
      </c>
      <c r="J16" s="41" t="s">
        <v>65</v>
      </c>
      <c r="K16" s="41">
        <f>(ABS(K15-K7)/(AVERAGE(K7,K15)))*100</f>
        <v>4.003057001138051</v>
      </c>
    </row>
    <row r="17" spans="1:12" ht="12.75">
      <c r="A17" s="42" t="s">
        <v>24</v>
      </c>
      <c r="B17" s="68" t="s">
        <v>66</v>
      </c>
      <c r="C17" s="10"/>
      <c r="D17" s="10"/>
      <c r="E17" s="11"/>
      <c r="F17" s="11"/>
      <c r="G17" s="13"/>
      <c r="H17" s="27"/>
      <c r="I17" s="27"/>
      <c r="J17" s="44"/>
      <c r="K17" s="44"/>
      <c r="L17" s="27"/>
    </row>
    <row r="18" spans="1:11" ht="12.75">
      <c r="A18" s="42" t="s">
        <v>26</v>
      </c>
      <c r="B18" s="66" t="s">
        <v>27</v>
      </c>
      <c r="C18" s="10"/>
      <c r="D18" s="10"/>
      <c r="E18" s="11"/>
      <c r="F18" s="11"/>
      <c r="G18" s="13"/>
      <c r="H18" s="44"/>
      <c r="I18" s="44"/>
      <c r="J18" s="44"/>
      <c r="K18" s="44"/>
    </row>
    <row r="19" spans="1:11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2.75">
      <c r="A20" s="44"/>
      <c r="B20" s="72" t="s">
        <v>68</v>
      </c>
      <c r="C20" s="73"/>
      <c r="D20" s="72"/>
      <c r="E20" s="72"/>
      <c r="F20" s="72"/>
      <c r="G20" s="72"/>
      <c r="H20" s="72"/>
      <c r="I20" s="44"/>
      <c r="J20" s="44"/>
      <c r="K20" s="44"/>
    </row>
    <row r="21" spans="1:11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9" sqref="A19"/>
    </sheetView>
  </sheetViews>
  <sheetFormatPr defaultColWidth="9.140625" defaultRowHeight="12.75"/>
  <cols>
    <col min="1" max="1" width="24.8515625" style="0" customWidth="1"/>
    <col min="2" max="2" width="13.8515625" style="0" customWidth="1"/>
    <col min="3" max="3" width="12.140625" style="0" customWidth="1"/>
    <col min="4" max="4" width="14.140625" style="0" customWidth="1"/>
    <col min="5" max="5" width="12.28125" style="0" customWidth="1"/>
    <col min="6" max="6" width="12.140625" style="0" customWidth="1"/>
    <col min="7" max="7" width="12.57421875" style="0" customWidth="1"/>
  </cols>
  <sheetData>
    <row r="1" spans="1:7" ht="27.75" thickBot="1">
      <c r="A1" s="15" t="s">
        <v>3</v>
      </c>
      <c r="B1" s="16" t="s">
        <v>40</v>
      </c>
      <c r="C1" s="16" t="s">
        <v>41</v>
      </c>
      <c r="D1" s="17" t="s">
        <v>42</v>
      </c>
      <c r="E1" s="18" t="s">
        <v>43</v>
      </c>
      <c r="F1" s="18" t="s">
        <v>43</v>
      </c>
      <c r="G1" s="19" t="s">
        <v>44</v>
      </c>
    </row>
    <row r="2" spans="1:7" ht="13.5" thickBot="1">
      <c r="A2" s="20"/>
      <c r="B2" s="21" t="s">
        <v>45</v>
      </c>
      <c r="C2" s="22"/>
      <c r="D2" s="21" t="s">
        <v>46</v>
      </c>
      <c r="E2" s="21" t="s">
        <v>47</v>
      </c>
      <c r="F2" s="23" t="s">
        <v>48</v>
      </c>
      <c r="G2" s="23" t="s">
        <v>49</v>
      </c>
    </row>
    <row r="3" spans="1:7" ht="15.75" customHeight="1">
      <c r="A3" s="47" t="s">
        <v>9</v>
      </c>
      <c r="B3" s="48">
        <v>7.060999999999997</v>
      </c>
      <c r="C3" s="48">
        <v>7.986500000000001</v>
      </c>
      <c r="D3" s="49">
        <v>514.58</v>
      </c>
      <c r="E3" s="51">
        <v>17.8495</v>
      </c>
      <c r="F3" s="90">
        <v>147.5</v>
      </c>
      <c r="G3" s="49">
        <v>0</v>
      </c>
    </row>
    <row r="4" spans="1:7" ht="15.75" customHeight="1">
      <c r="A4" s="50" t="s">
        <v>11</v>
      </c>
      <c r="B4" s="51">
        <v>6.3435</v>
      </c>
      <c r="C4" s="51">
        <v>7.841499999999999</v>
      </c>
      <c r="D4" s="52">
        <v>413.065</v>
      </c>
      <c r="E4" s="61">
        <v>16.835999999999995</v>
      </c>
      <c r="F4" s="52">
        <v>136.585</v>
      </c>
      <c r="G4" s="52">
        <v>14.525</v>
      </c>
    </row>
    <row r="5" spans="1:7" ht="17.25" customHeight="1">
      <c r="A5" s="50" t="s">
        <v>13</v>
      </c>
      <c r="B5" s="51">
        <v>9.643999999999997</v>
      </c>
      <c r="C5" s="51">
        <v>8.013</v>
      </c>
      <c r="D5" s="52">
        <v>307.535</v>
      </c>
      <c r="E5" s="51">
        <v>15.7375</v>
      </c>
      <c r="F5" s="52">
        <v>138.355</v>
      </c>
      <c r="G5" s="52">
        <v>18.36</v>
      </c>
    </row>
    <row r="6" spans="1:7" ht="16.5" customHeight="1">
      <c r="A6" s="53" t="s">
        <v>14</v>
      </c>
      <c r="B6" s="51">
        <v>7.4345</v>
      </c>
      <c r="C6" s="51">
        <v>7.388499999999999</v>
      </c>
      <c r="D6" s="52">
        <v>261.05</v>
      </c>
      <c r="E6" s="61">
        <v>19.4325</v>
      </c>
      <c r="F6" s="52">
        <v>161.92</v>
      </c>
      <c r="G6" s="52">
        <v>28.095</v>
      </c>
    </row>
    <row r="7" spans="1:7" ht="18.75" customHeight="1">
      <c r="A7" s="53" t="s">
        <v>15</v>
      </c>
      <c r="B7" s="51">
        <v>8.682000000000002</v>
      </c>
      <c r="C7" s="51">
        <v>7.669</v>
      </c>
      <c r="D7" s="52">
        <v>338.27</v>
      </c>
      <c r="E7" s="51">
        <v>19.250999999999998</v>
      </c>
      <c r="F7" s="52">
        <v>165.425</v>
      </c>
      <c r="G7" s="52">
        <v>15.87</v>
      </c>
    </row>
    <row r="8" spans="1:7" ht="16.5" customHeight="1">
      <c r="A8" s="50" t="s">
        <v>16</v>
      </c>
      <c r="B8" s="51">
        <v>8.061</v>
      </c>
      <c r="C8" s="51">
        <v>7.784500000000001</v>
      </c>
      <c r="D8" s="52">
        <v>351.465</v>
      </c>
      <c r="E8" s="51">
        <v>17.2295</v>
      </c>
      <c r="F8" s="52">
        <v>145.86</v>
      </c>
      <c r="G8" s="52">
        <v>4.605</v>
      </c>
    </row>
    <row r="9" spans="1:7" ht="17.25" customHeight="1">
      <c r="A9" s="50" t="s">
        <v>17</v>
      </c>
      <c r="B9" s="51">
        <v>7.092999999999999</v>
      </c>
      <c r="C9" s="51">
        <v>7.86</v>
      </c>
      <c r="D9" s="52">
        <v>355.42</v>
      </c>
      <c r="E9" s="51">
        <v>20.235</v>
      </c>
      <c r="F9" s="52">
        <v>167.245</v>
      </c>
      <c r="G9" s="52">
        <v>4.225</v>
      </c>
    </row>
    <row r="10" spans="1:7" ht="25.5">
      <c r="A10" s="50" t="s">
        <v>18</v>
      </c>
      <c r="B10" s="91">
        <v>7.635</v>
      </c>
      <c r="C10" s="91">
        <v>7.345</v>
      </c>
      <c r="D10" s="92">
        <v>366.545</v>
      </c>
      <c r="E10" s="91">
        <v>24.3735</v>
      </c>
      <c r="F10" s="92">
        <v>204.175</v>
      </c>
      <c r="G10" s="92">
        <v>1.695</v>
      </c>
    </row>
    <row r="11" spans="1:7" ht="25.5">
      <c r="A11" s="53" t="s">
        <v>19</v>
      </c>
      <c r="B11" s="91">
        <v>7.4704999999999995</v>
      </c>
      <c r="C11" s="91">
        <v>7.6240000000000006</v>
      </c>
      <c r="D11" s="92">
        <v>429.18</v>
      </c>
      <c r="E11" s="91">
        <v>18.951</v>
      </c>
      <c r="F11" s="92">
        <v>158.145</v>
      </c>
      <c r="G11" s="92">
        <v>14.74</v>
      </c>
    </row>
    <row r="12" spans="1:7" ht="25.5">
      <c r="A12" s="50" t="s">
        <v>20</v>
      </c>
      <c r="B12" s="91">
        <v>7.858</v>
      </c>
      <c r="C12" s="91">
        <v>7.535500000000002</v>
      </c>
      <c r="D12" s="92">
        <v>417.335</v>
      </c>
      <c r="E12" s="91">
        <v>18.629</v>
      </c>
      <c r="F12" s="92">
        <v>156.945</v>
      </c>
      <c r="G12" s="92">
        <v>0</v>
      </c>
    </row>
    <row r="14" ht="12.75">
      <c r="E14" s="24"/>
    </row>
    <row r="15" spans="1:5" ht="13.5">
      <c r="A15" s="25" t="s">
        <v>69</v>
      </c>
      <c r="E15" s="24"/>
    </row>
    <row r="16" spans="1:5" ht="13.5">
      <c r="A16" s="26" t="s">
        <v>50</v>
      </c>
      <c r="E16" s="24"/>
    </row>
    <row r="17" spans="1:5" ht="12.75">
      <c r="A17" t="s">
        <v>58</v>
      </c>
      <c r="E17" s="24"/>
    </row>
    <row r="18" spans="1:5" ht="12.75">
      <c r="A18" t="s">
        <v>51</v>
      </c>
      <c r="E18" s="2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K5" sqref="K5"/>
    </sheetView>
  </sheetViews>
  <sheetFormatPr defaultColWidth="9.140625" defaultRowHeight="12.75"/>
  <cols>
    <col min="2" max="2" width="11.421875" style="0" customWidth="1"/>
    <col min="3" max="3" width="11.8515625" style="0" customWidth="1"/>
    <col min="4" max="4" width="20.8515625" style="0" customWidth="1"/>
    <col min="5" max="5" width="11.00390625" style="0" customWidth="1"/>
    <col min="6" max="6" width="13.421875" style="0" bestFit="1" customWidth="1"/>
    <col min="7" max="7" width="11.28125" style="0" bestFit="1" customWidth="1"/>
  </cols>
  <sheetData>
    <row r="1" spans="1:8" ht="27">
      <c r="A1" s="28" t="s">
        <v>0</v>
      </c>
      <c r="B1" s="29" t="s">
        <v>1</v>
      </c>
      <c r="C1" s="28" t="s">
        <v>2</v>
      </c>
      <c r="D1" s="28" t="s">
        <v>3</v>
      </c>
      <c r="E1" s="30" t="s">
        <v>53</v>
      </c>
      <c r="F1" s="28" t="s">
        <v>56</v>
      </c>
      <c r="G1" s="28" t="s">
        <v>57</v>
      </c>
      <c r="H1" s="44"/>
    </row>
    <row r="2" spans="1:8" ht="12.75">
      <c r="A2" s="10"/>
      <c r="B2" s="31"/>
      <c r="C2" s="10"/>
      <c r="D2" s="10"/>
      <c r="E2" s="32" t="s">
        <v>4</v>
      </c>
      <c r="F2" s="11" t="s">
        <v>5</v>
      </c>
      <c r="G2" s="11" t="s">
        <v>6</v>
      </c>
      <c r="H2" s="44"/>
    </row>
    <row r="3" spans="1:8" ht="15.75" customHeight="1">
      <c r="A3" s="12" t="s">
        <v>30</v>
      </c>
      <c r="B3" s="74">
        <v>39153</v>
      </c>
      <c r="C3" s="75" t="s">
        <v>8</v>
      </c>
      <c r="D3" s="75" t="s">
        <v>9</v>
      </c>
      <c r="E3" s="78" t="s">
        <v>10</v>
      </c>
      <c r="F3" s="82">
        <v>25.83333333333333</v>
      </c>
      <c r="G3" s="79">
        <v>7.666666666666666</v>
      </c>
      <c r="H3" s="44"/>
    </row>
    <row r="4" spans="1:8" ht="17.25" customHeight="1">
      <c r="A4" s="12" t="s">
        <v>30</v>
      </c>
      <c r="B4" s="74">
        <v>39153</v>
      </c>
      <c r="C4" s="76" t="s">
        <v>8</v>
      </c>
      <c r="D4" s="76" t="s">
        <v>11</v>
      </c>
      <c r="E4" s="80" t="s">
        <v>12</v>
      </c>
      <c r="F4" s="82">
        <v>93.16666666666666</v>
      </c>
      <c r="G4" s="81">
        <v>23.833333333333336</v>
      </c>
      <c r="H4" s="44"/>
    </row>
    <row r="5" spans="1:8" ht="25.5">
      <c r="A5" s="12" t="s">
        <v>30</v>
      </c>
      <c r="B5" s="74">
        <v>39153</v>
      </c>
      <c r="C5" s="76" t="s">
        <v>8</v>
      </c>
      <c r="D5" s="76" t="s">
        <v>13</v>
      </c>
      <c r="E5" s="83">
        <v>5.07</v>
      </c>
      <c r="F5" s="81">
        <v>239.5</v>
      </c>
      <c r="G5" s="81">
        <v>109.66666666666667</v>
      </c>
      <c r="H5" s="44"/>
    </row>
    <row r="6" spans="1:8" ht="17.25" customHeight="1">
      <c r="A6" s="12" t="s">
        <v>30</v>
      </c>
      <c r="B6" s="74">
        <v>39153</v>
      </c>
      <c r="C6" s="76" t="s">
        <v>8</v>
      </c>
      <c r="D6" s="76" t="s">
        <v>14</v>
      </c>
      <c r="E6" s="80" t="s">
        <v>12</v>
      </c>
      <c r="F6" s="82">
        <v>145</v>
      </c>
      <c r="G6" s="81">
        <v>68.5</v>
      </c>
      <c r="H6" s="44"/>
    </row>
    <row r="7" spans="1:8" ht="15.75" customHeight="1">
      <c r="A7" s="12" t="s">
        <v>30</v>
      </c>
      <c r="B7" s="74">
        <v>39153</v>
      </c>
      <c r="C7" s="75" t="s">
        <v>8</v>
      </c>
      <c r="D7" s="75" t="s">
        <v>15</v>
      </c>
      <c r="E7" s="78" t="s">
        <v>12</v>
      </c>
      <c r="F7" s="82">
        <v>128.33333333333331</v>
      </c>
      <c r="G7" s="81">
        <v>60</v>
      </c>
      <c r="H7" s="44"/>
    </row>
    <row r="8" spans="1:8" ht="27" customHeight="1">
      <c r="A8" s="12" t="s">
        <v>30</v>
      </c>
      <c r="B8" s="74">
        <v>39153</v>
      </c>
      <c r="C8" s="76" t="s">
        <v>8</v>
      </c>
      <c r="D8" s="76" t="s">
        <v>16</v>
      </c>
      <c r="E8" s="83">
        <v>4.453483468927807</v>
      </c>
      <c r="F8" s="81">
        <v>52.83333333333333</v>
      </c>
      <c r="G8" s="81">
        <v>14.833333333333334</v>
      </c>
      <c r="H8" s="44"/>
    </row>
    <row r="9" spans="1:8" ht="17.25" customHeight="1">
      <c r="A9" s="12" t="s">
        <v>30</v>
      </c>
      <c r="B9" s="74">
        <v>39153</v>
      </c>
      <c r="C9" s="76" t="s">
        <v>8</v>
      </c>
      <c r="D9" s="76" t="s">
        <v>17</v>
      </c>
      <c r="E9" s="80" t="s">
        <v>12</v>
      </c>
      <c r="F9" s="82">
        <v>100.5</v>
      </c>
      <c r="G9" s="81">
        <v>26.833333333333332</v>
      </c>
      <c r="H9" s="44"/>
    </row>
    <row r="10" spans="1:8" ht="25.5">
      <c r="A10" s="12" t="s">
        <v>30</v>
      </c>
      <c r="B10" s="74">
        <v>39153</v>
      </c>
      <c r="C10" s="76" t="s">
        <v>8</v>
      </c>
      <c r="D10" s="76" t="s">
        <v>18</v>
      </c>
      <c r="E10" s="80" t="s">
        <v>12</v>
      </c>
      <c r="F10" s="82">
        <v>87.5</v>
      </c>
      <c r="G10" s="81">
        <v>65</v>
      </c>
      <c r="H10" s="44"/>
    </row>
    <row r="11" spans="1:8" ht="25.5">
      <c r="A11" s="12" t="s">
        <v>30</v>
      </c>
      <c r="B11" s="74">
        <v>39153</v>
      </c>
      <c r="C11" s="75" t="s">
        <v>8</v>
      </c>
      <c r="D11" s="84" t="s">
        <v>19</v>
      </c>
      <c r="E11" s="85" t="s">
        <v>12</v>
      </c>
      <c r="F11" s="86">
        <v>354.1666666666667</v>
      </c>
      <c r="G11" s="88">
        <v>208.33333333333331</v>
      </c>
      <c r="H11" s="44"/>
    </row>
    <row r="12" spans="1:8" ht="25.5">
      <c r="A12" s="12" t="s">
        <v>30</v>
      </c>
      <c r="B12" s="74">
        <v>39153</v>
      </c>
      <c r="C12" s="76" t="s">
        <v>8</v>
      </c>
      <c r="D12" s="76" t="s">
        <v>20</v>
      </c>
      <c r="E12" s="80" t="s">
        <v>12</v>
      </c>
      <c r="F12" s="82">
        <v>71.5</v>
      </c>
      <c r="G12" s="81">
        <v>50.33333333333333</v>
      </c>
      <c r="H12" s="44"/>
    </row>
    <row r="13" spans="1:8" ht="30" customHeight="1" thickBot="1">
      <c r="A13" s="38" t="s">
        <v>30</v>
      </c>
      <c r="B13" s="108">
        <v>39153</v>
      </c>
      <c r="C13" s="77" t="s">
        <v>60</v>
      </c>
      <c r="D13" s="109" t="s">
        <v>19</v>
      </c>
      <c r="E13" s="110" t="s">
        <v>12</v>
      </c>
      <c r="F13" s="111">
        <v>350.8333333333333</v>
      </c>
      <c r="G13" s="87">
        <v>227.5</v>
      </c>
      <c r="H13" s="44"/>
    </row>
    <row r="14" spans="1:8" ht="25.5">
      <c r="A14" s="54" t="s">
        <v>21</v>
      </c>
      <c r="B14" s="39" t="s">
        <v>22</v>
      </c>
      <c r="C14" s="6"/>
      <c r="D14" s="40" t="s">
        <v>23</v>
      </c>
      <c r="E14" s="55"/>
      <c r="F14" s="55">
        <f>(ABS(F13-F11)/(AVERAGE(F11,F13)))*100</f>
        <v>0.9456264775413818</v>
      </c>
      <c r="G14" s="55">
        <f>(ABS(G13-G11)/(AVERAGE(G11,G13)))*100</f>
        <v>8.795411089866166</v>
      </c>
      <c r="H14" s="44"/>
    </row>
    <row r="15" spans="1:8" ht="12.75">
      <c r="A15" s="42" t="s">
        <v>24</v>
      </c>
      <c r="B15" s="43" t="s">
        <v>25</v>
      </c>
      <c r="C15" s="10"/>
      <c r="D15" s="10"/>
      <c r="E15" s="36"/>
      <c r="F15" s="11"/>
      <c r="G15" s="11"/>
      <c r="H15" s="44"/>
    </row>
    <row r="16" spans="1:8" ht="12.75">
      <c r="A16" s="42" t="s">
        <v>26</v>
      </c>
      <c r="B16" s="43" t="s">
        <v>27</v>
      </c>
      <c r="C16" s="10"/>
      <c r="D16" s="10"/>
      <c r="E16" s="36"/>
      <c r="F16" s="11"/>
      <c r="G16" s="11"/>
      <c r="H16" s="44"/>
    </row>
    <row r="17" spans="1:8" ht="12.75">
      <c r="A17" s="62"/>
      <c r="B17" s="63"/>
      <c r="C17" s="63"/>
      <c r="D17" s="63"/>
      <c r="E17" s="44"/>
      <c r="F17" s="44"/>
      <c r="G17" s="44"/>
      <c r="H17" s="44"/>
    </row>
    <row r="18" spans="1:8" ht="12.75">
      <c r="A18" s="89"/>
      <c r="B18" s="89"/>
      <c r="C18" s="89"/>
      <c r="D18" s="89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  <row r="20" spans="1:8" ht="12.75">
      <c r="A20" s="44"/>
      <c r="B20" s="44"/>
      <c r="C20" s="44"/>
      <c r="D20" s="44"/>
      <c r="E20" s="44"/>
      <c r="F20" s="44"/>
      <c r="G20" s="44"/>
      <c r="H20" s="44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44"/>
      <c r="B22" s="44"/>
      <c r="C22" s="44"/>
      <c r="D22" s="44"/>
      <c r="E22" s="44"/>
      <c r="F22" s="44"/>
      <c r="G22" s="44"/>
      <c r="H22" s="44"/>
    </row>
    <row r="23" spans="1:8" ht="12.75">
      <c r="A23" s="44"/>
      <c r="B23" s="44"/>
      <c r="C23" s="44"/>
      <c r="D23" s="44"/>
      <c r="E23" s="44"/>
      <c r="F23" s="44"/>
      <c r="G23" s="44"/>
      <c r="H23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 CSWQRU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alsgw7</dc:creator>
  <cp:keywords/>
  <dc:description/>
  <cp:lastModifiedBy>Reviewer</cp:lastModifiedBy>
  <dcterms:created xsi:type="dcterms:W3CDTF">2006-10-11T14:08:42Z</dcterms:created>
  <dcterms:modified xsi:type="dcterms:W3CDTF">2007-08-21T16:19:31Z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